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Desalination\Results\"/>
    </mc:Choice>
  </mc:AlternateContent>
  <bookViews>
    <workbookView xWindow="930" yWindow="0" windowWidth="25170" windowHeight="11910"/>
  </bookViews>
  <sheets>
    <sheet name="Sheet1" sheetId="1" r:id="rId1"/>
    <sheet name="Sheet2" sheetId="2" r:id="rId2"/>
  </sheets>
  <definedNames>
    <definedName name="A_AEM">Sheet1!$O$4</definedName>
    <definedName name="A_CEM">Sheet1!$M$4</definedName>
    <definedName name="RTF">Sheet1!$K$4</definedName>
  </definedNames>
  <calcPr calcId="152511"/>
</workbook>
</file>

<file path=xl/calcChain.xml><?xml version="1.0" encoding="utf-8"?>
<calcChain xmlns="http://schemas.openxmlformats.org/spreadsheetml/2006/main">
  <c r="L36" i="1" l="1"/>
  <c r="L35" i="1"/>
  <c r="T9" i="1"/>
  <c r="X8" i="1" s="1"/>
  <c r="Y8" i="1" l="1"/>
  <c r="E8" i="2"/>
  <c r="E7" i="2"/>
  <c r="E5" i="2"/>
  <c r="E4" i="2"/>
  <c r="E2" i="2"/>
  <c r="K4" i="1" l="1"/>
</calcChain>
</file>

<file path=xl/sharedStrings.xml><?xml version="1.0" encoding="utf-8"?>
<sst xmlns="http://schemas.openxmlformats.org/spreadsheetml/2006/main" count="33" uniqueCount="27">
  <si>
    <t>Formula</t>
  </si>
  <si>
    <t>Constants</t>
  </si>
  <si>
    <t>RT/F</t>
  </si>
  <si>
    <t>Activity Coefficients</t>
  </si>
  <si>
    <t>NaCl</t>
  </si>
  <si>
    <t>Concentration</t>
  </si>
  <si>
    <t>D_Cou</t>
  </si>
  <si>
    <t>D_Co</t>
  </si>
  <si>
    <t>T_Cou</t>
  </si>
  <si>
    <t>T_Co</t>
  </si>
  <si>
    <t>Corrected for ions</t>
  </si>
  <si>
    <t>(anion for CEM)</t>
  </si>
  <si>
    <t>(cation for CEM)</t>
  </si>
  <si>
    <t>River water conditions</t>
  </si>
  <si>
    <t>g/mol</t>
  </si>
  <si>
    <t>mmol/L</t>
  </si>
  <si>
    <t>Ca</t>
  </si>
  <si>
    <t>mg/l</t>
  </si>
  <si>
    <t>Mg</t>
  </si>
  <si>
    <t>Na</t>
  </si>
  <si>
    <t>SO4</t>
  </si>
  <si>
    <t>Cl</t>
  </si>
  <si>
    <t>Permselectivity</t>
  </si>
  <si>
    <t>NaCl corrected</t>
  </si>
  <si>
    <t>natrium is slower than chloride, so you correct for this when calculating the permsel.</t>
  </si>
  <si>
    <t>Utheoretical</t>
  </si>
  <si>
    <t>Umeasured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</si>
</sst>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/>
    <xf numFmtId="0" fontId="2" fillId="0" borderId="0" xfId="0" applyFont="1"/>
    <xf numFmtId="165" fontId="0" fillId="0" borderId="0" xfId="0" applyNumberFormat="1"/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428624</xdr:colOff>
      <xdr:row>1</xdr:row>
      <xdr:rowOff>176212</xdr:rowOff>
    </xdr:from>
    <xdr:ext cx="1714501" cy="4389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428624" y="366712"/>
              <a:ext cx="1714501" cy="4389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nl-NL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nl-NL" sz="1100" b="0" i="1">
                            <a:latin typeface="Cambria Math"/>
                          </a:rPr>
                          <m:t>𝑉</m:t>
                        </m:r>
                      </m:e>
                      <m:sub>
                        <m:r>
                          <a:rPr lang="nl-NL" sz="1100" b="0" i="1">
                            <a:latin typeface="Cambria Math"/>
                          </a:rPr>
                          <m:t>𝑡h𝑒𝑜</m:t>
                        </m:r>
                      </m:sub>
                    </m:sSub>
                    <m:r>
                      <a:rPr lang="nl-NL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nl-N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l-NL" sz="1100" b="0" i="1">
                            <a:latin typeface="Cambria Math"/>
                          </a:rPr>
                          <m:t>𝑅𝑇</m:t>
                        </m:r>
                      </m:num>
                      <m:den>
                        <m:r>
                          <a:rPr lang="nl-NL" sz="1100" b="0" i="1">
                            <a:latin typeface="Cambria Math"/>
                          </a:rPr>
                          <m:t>𝑧𝐹</m:t>
                        </m:r>
                      </m:den>
                    </m:f>
                    <m:func>
                      <m:funcPr>
                        <m:ctrlPr>
                          <a:rPr lang="nl-NL" sz="11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nl-NL" sz="1100" b="0" i="0">
                            <a:latin typeface="Cambria Math"/>
                            <a:ea typeface="Cambria Math"/>
                          </a:rPr>
                          <m:t>ln</m:t>
                        </m:r>
                      </m:fName>
                      <m:e>
                        <m:f>
                          <m:fPr>
                            <m:ctrlPr>
                              <a:rPr lang="nl-NL" sz="11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nl-NL" sz="11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latin typeface="Cambria Math"/>
                                    <a:ea typeface="Cambria Math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nl-NL" sz="1100" b="0" i="1">
                                    <a:latin typeface="Cambria Math"/>
                                    <a:ea typeface="Cambria Math"/>
                                  </a:rPr>
                                  <m:t>𝑐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nl-NL" sz="11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latin typeface="Cambria Math"/>
                                    <a:ea typeface="Cambria Math"/>
                                  </a:rPr>
                                  <m:t>𝛾</m:t>
                                </m:r>
                              </m:e>
                              <m:sub>
                                <m:r>
                                  <a:rPr lang="nl-NL" sz="1100" b="0" i="1">
                                    <a:latin typeface="Cambria Math"/>
                                    <a:ea typeface="Cambria Math"/>
                                  </a:rPr>
                                  <m:t>𝑐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𝛾</m:t>
                                </m:r>
                              </m:e>
                              <m:sub>
                                <m:r>
                                  <a:rPr lang="nl-NL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sub>
                            </m:sSub>
                          </m:den>
                        </m:f>
                      </m:e>
                    </m:fun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428624" y="366712"/>
              <a:ext cx="1714501" cy="4389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nl-NL" sz="1100" b="0" i="0">
                  <a:latin typeface="Cambria Math"/>
                </a:rPr>
                <a:t>𝑉_𝑡ℎ𝑒𝑜=𝑅𝑇/𝑧𝐹</a:t>
              </a:r>
              <a:r>
                <a:rPr lang="nl-NL" sz="1100" b="0" i="0">
                  <a:latin typeface="Cambria Math"/>
                  <a:ea typeface="Cambria Math"/>
                </a:rPr>
                <a:t>  ln⁡〖(𝐶_𝑐 𝛾_𝑐)/(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𝐶_𝑑 𝛾_𝑑 </a:t>
              </a:r>
              <a:r>
                <a:rPr lang="nl-NL" sz="1100" b="0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)〗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552449</xdr:colOff>
      <xdr:row>1</xdr:row>
      <xdr:rowOff>185737</xdr:rowOff>
    </xdr:from>
    <xdr:ext cx="1714501" cy="4369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2381249" y="376237"/>
              <a:ext cx="1714501" cy="4369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nl-NL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nl-NL" sz="1100" b="0" i="1">
                            <a:latin typeface="Cambria Math"/>
                            <a:ea typeface="Cambria Math"/>
                          </a:rPr>
                          <m:t>𝛼</m:t>
                        </m:r>
                      </m:e>
                      <m:sub>
                        <m:r>
                          <a:rPr lang="nl-NL" sz="1100" b="0" i="1">
                            <a:latin typeface="Cambria Math"/>
                          </a:rPr>
                          <m:t>𝑎𝑝𝑝</m:t>
                        </m:r>
                      </m:sub>
                    </m:sSub>
                    <m:r>
                      <a:rPr lang="nl-NL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nl-N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nl-N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nl-NL" sz="1100" b="0" i="1">
                                <a:latin typeface="Cambria Math"/>
                              </a:rPr>
                              <m:t>𝑉</m:t>
                            </m:r>
                          </m:e>
                          <m:sub>
                            <m:r>
                              <a:rPr lang="nl-NL" sz="1100" b="0" i="1">
                                <a:latin typeface="Cambria Math"/>
                              </a:rPr>
                              <m:t>𝑚𝑒𝑎𝑠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nl-N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nl-NL" sz="1100" b="0" i="1">
                                <a:latin typeface="Cambria Math"/>
                              </a:rPr>
                              <m:t>𝑉</m:t>
                            </m:r>
                          </m:e>
                          <m:sub>
                            <m:r>
                              <a:rPr lang="nl-NL" sz="1100" b="0" i="1">
                                <a:latin typeface="Cambria Math"/>
                              </a:rPr>
                              <m:t>𝑡h𝑒𝑜</m:t>
                            </m:r>
                          </m:sub>
                        </m:sSub>
                      </m:den>
                    </m:f>
                    <m:r>
                      <a:rPr lang="nl-NL" sz="1100" b="0" i="1">
                        <a:latin typeface="Cambria Math"/>
                      </a:rPr>
                      <m:t>∗100%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2381249" y="376237"/>
              <a:ext cx="1714501" cy="4369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nl-NL" sz="1100" b="0" i="0">
                  <a:latin typeface="Cambria Math"/>
                  <a:ea typeface="Cambria Math"/>
                </a:rPr>
                <a:t>𝛼_</a:t>
              </a:r>
              <a:r>
                <a:rPr lang="nl-NL" sz="1100" b="0" i="0">
                  <a:latin typeface="Cambria Math"/>
                </a:rPr>
                <a:t>𝑎𝑝𝑝=𝑉_𝑚𝑒𝑎𝑠/𝑉_𝑡ℎ𝑒𝑜 ∗100%</a:t>
              </a:r>
              <a:endParaRPr lang="en-US" sz="11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8</xdr:row>
          <xdr:rowOff>0</xdr:rowOff>
        </xdr:from>
        <xdr:to>
          <xdr:col>5</xdr:col>
          <xdr:colOff>0</xdr:colOff>
          <xdr:row>11</xdr:row>
          <xdr:rowOff>161925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13</xdr:row>
          <xdr:rowOff>0</xdr:rowOff>
        </xdr:from>
        <xdr:to>
          <xdr:col>2</xdr:col>
          <xdr:colOff>428625</xdr:colOff>
          <xdr:row>15</xdr:row>
          <xdr:rowOff>47625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13</xdr:row>
          <xdr:rowOff>0</xdr:rowOff>
        </xdr:from>
        <xdr:to>
          <xdr:col>4</xdr:col>
          <xdr:colOff>381000</xdr:colOff>
          <xdr:row>15</xdr:row>
          <xdr:rowOff>47625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Y36"/>
  <sheetViews>
    <sheetView tabSelected="1" zoomScaleNormal="100" workbookViewId="0">
      <selection activeCell="U15" sqref="U15"/>
    </sheetView>
  </sheetViews>
  <sheetFormatPr defaultRowHeight="15" x14ac:dyDescent="0.25"/>
  <cols>
    <col min="9" max="9" width="14.85546875" bestFit="1" customWidth="1"/>
    <col min="10" max="10" width="19.140625" bestFit="1" customWidth="1"/>
  </cols>
  <sheetData>
    <row r="2" spans="2:25" x14ac:dyDescent="0.25">
      <c r="B2" t="s">
        <v>0</v>
      </c>
      <c r="J2" t="s">
        <v>1</v>
      </c>
    </row>
    <row r="4" spans="2:25" x14ac:dyDescent="0.25">
      <c r="J4" t="s">
        <v>2</v>
      </c>
      <c r="K4">
        <f>8.314*298/96485</f>
        <v>2.567831269109188E-2</v>
      </c>
    </row>
    <row r="5" spans="2:25" x14ac:dyDescent="0.25">
      <c r="X5" t="s">
        <v>22</v>
      </c>
    </row>
    <row r="6" spans="2:25" x14ac:dyDescent="0.25">
      <c r="J6" t="s">
        <v>3</v>
      </c>
      <c r="X6" t="s">
        <v>4</v>
      </c>
      <c r="Y6" s="5" t="s">
        <v>23</v>
      </c>
    </row>
    <row r="7" spans="2:25" x14ac:dyDescent="0.25">
      <c r="B7" t="s">
        <v>10</v>
      </c>
      <c r="J7" t="s">
        <v>5</v>
      </c>
      <c r="L7" t="s">
        <v>4</v>
      </c>
      <c r="T7" t="s">
        <v>4</v>
      </c>
      <c r="Y7" s="5"/>
    </row>
    <row r="8" spans="2:25" x14ac:dyDescent="0.25">
      <c r="N8" s="1"/>
      <c r="O8" s="1"/>
      <c r="P8" s="1"/>
      <c r="T8">
        <v>0.1</v>
      </c>
      <c r="U8">
        <v>0.5</v>
      </c>
      <c r="X8" s="6">
        <f>T10/T9*100</f>
        <v>28.938196488619994</v>
      </c>
      <c r="Y8" s="7">
        <f>((T10/T9)+1-2*L36)*100/(2*L35)</f>
        <v>41.143201127139498</v>
      </c>
    </row>
    <row r="9" spans="2:25" x14ac:dyDescent="0.25">
      <c r="J9">
        <v>1E-3</v>
      </c>
      <c r="L9">
        <v>0.96499999999999997</v>
      </c>
      <c r="N9" s="1"/>
      <c r="O9" s="1"/>
      <c r="P9" s="1"/>
      <c r="R9" t="s">
        <v>25</v>
      </c>
      <c r="T9" s="1">
        <f>-(RTF/1)*LN((U8*L19)/(T8*L15))</f>
        <v>-3.7908217542570684E-2</v>
      </c>
    </row>
    <row r="10" spans="2:25" x14ac:dyDescent="0.25">
      <c r="J10">
        <v>2E-3</v>
      </c>
      <c r="L10">
        <v>0.95199999999999996</v>
      </c>
      <c r="M10" s="2"/>
      <c r="N10" s="1"/>
      <c r="O10" s="1"/>
      <c r="P10" s="1"/>
      <c r="R10" t="s">
        <v>26</v>
      </c>
      <c r="T10">
        <v>-1.0969954477802617E-2</v>
      </c>
    </row>
    <row r="11" spans="2:25" x14ac:dyDescent="0.25">
      <c r="J11">
        <v>5.0000000000000001E-3</v>
      </c>
      <c r="L11">
        <v>0.92800000000000005</v>
      </c>
      <c r="M11" s="2"/>
      <c r="N11" s="1"/>
    </row>
    <row r="12" spans="2:25" x14ac:dyDescent="0.25">
      <c r="J12">
        <v>0.01</v>
      </c>
      <c r="L12">
        <v>0.90300000000000002</v>
      </c>
      <c r="N12" s="1"/>
    </row>
    <row r="13" spans="2:25" x14ac:dyDescent="0.25">
      <c r="J13">
        <v>0.02</v>
      </c>
      <c r="L13">
        <v>0.872</v>
      </c>
      <c r="N13" s="1"/>
      <c r="O13" s="1"/>
      <c r="P13" s="1"/>
    </row>
    <row r="14" spans="2:25" x14ac:dyDescent="0.25">
      <c r="J14">
        <v>0.05</v>
      </c>
      <c r="L14">
        <v>0.82199999999999995</v>
      </c>
      <c r="N14" s="1"/>
      <c r="O14" s="1"/>
      <c r="P14" s="1"/>
    </row>
    <row r="15" spans="2:25" x14ac:dyDescent="0.25">
      <c r="J15">
        <v>0.1</v>
      </c>
      <c r="L15">
        <v>0.77800000000000002</v>
      </c>
      <c r="O15" s="1"/>
      <c r="P15" s="1"/>
      <c r="T15" s="1"/>
    </row>
    <row r="16" spans="2:25" x14ac:dyDescent="0.25">
      <c r="J16">
        <v>0.2</v>
      </c>
      <c r="L16">
        <v>0.73499999999999999</v>
      </c>
      <c r="O16" s="1"/>
    </row>
    <row r="17" spans="2:12" x14ac:dyDescent="0.25">
      <c r="J17">
        <v>0.3</v>
      </c>
      <c r="L17">
        <v>0.71</v>
      </c>
    </row>
    <row r="18" spans="2:12" x14ac:dyDescent="0.25">
      <c r="B18" t="s">
        <v>24</v>
      </c>
      <c r="J18">
        <v>0.4</v>
      </c>
      <c r="L18">
        <v>0.69299999999999995</v>
      </c>
    </row>
    <row r="19" spans="2:12" x14ac:dyDescent="0.25">
      <c r="J19">
        <v>0.5</v>
      </c>
      <c r="L19">
        <v>0.68100000000000005</v>
      </c>
    </row>
    <row r="20" spans="2:12" x14ac:dyDescent="0.25">
      <c r="J20">
        <v>0.6</v>
      </c>
      <c r="L20">
        <v>0.67300000000000004</v>
      </c>
    </row>
    <row r="21" spans="2:12" x14ac:dyDescent="0.25">
      <c r="J21">
        <v>0.7</v>
      </c>
      <c r="L21">
        <v>0.66700000000000004</v>
      </c>
    </row>
    <row r="22" spans="2:12" x14ac:dyDescent="0.25">
      <c r="J22">
        <v>0.8</v>
      </c>
      <c r="L22">
        <v>0.66200000000000003</v>
      </c>
    </row>
    <row r="23" spans="2:12" x14ac:dyDescent="0.25">
      <c r="J23">
        <v>0.9</v>
      </c>
      <c r="L23">
        <v>0.65900000000000003</v>
      </c>
    </row>
    <row r="24" spans="2:12" x14ac:dyDescent="0.25">
      <c r="J24">
        <v>1</v>
      </c>
      <c r="L24">
        <v>0.65700000000000003</v>
      </c>
    </row>
    <row r="25" spans="2:12" x14ac:dyDescent="0.25">
      <c r="J25">
        <v>2</v>
      </c>
      <c r="L25">
        <v>0.66800000000000004</v>
      </c>
    </row>
    <row r="32" spans="2:12" x14ac:dyDescent="0.25">
      <c r="I32" t="s">
        <v>12</v>
      </c>
      <c r="J32" t="s">
        <v>6</v>
      </c>
      <c r="L32">
        <v>1.3340000000000001</v>
      </c>
    </row>
    <row r="33" spans="9:12" x14ac:dyDescent="0.25">
      <c r="I33" t="s">
        <v>11</v>
      </c>
      <c r="J33" t="s">
        <v>7</v>
      </c>
      <c r="L33">
        <v>2.032</v>
      </c>
    </row>
    <row r="35" spans="9:12" x14ac:dyDescent="0.25">
      <c r="J35" t="s">
        <v>8</v>
      </c>
      <c r="L35">
        <f>L33/(L32+L33)</f>
        <v>0.60368389780154486</v>
      </c>
    </row>
    <row r="36" spans="9:12" x14ac:dyDescent="0.25">
      <c r="J36" t="s">
        <v>9</v>
      </c>
      <c r="L36">
        <f>L32/(L32+L33)</f>
        <v>0.39631610219845514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</xdr:col>
                <xdr:colOff>0</xdr:colOff>
                <xdr:row>8</xdr:row>
                <xdr:rowOff>0</xdr:rowOff>
              </from>
              <to>
                <xdr:col>5</xdr:col>
                <xdr:colOff>0</xdr:colOff>
                <xdr:row>11</xdr:row>
                <xdr:rowOff>161925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 sizeWithCells="1">
              <from>
                <xdr:col>1</xdr:col>
                <xdr:colOff>0</xdr:colOff>
                <xdr:row>13</xdr:row>
                <xdr:rowOff>0</xdr:rowOff>
              </from>
              <to>
                <xdr:col>2</xdr:col>
                <xdr:colOff>428625</xdr:colOff>
                <xdr:row>15</xdr:row>
                <xdr:rowOff>47625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9">
            <anchor moveWithCells="1" sizeWithCells="1">
              <from>
                <xdr:col>3</xdr:col>
                <xdr:colOff>0</xdr:colOff>
                <xdr:row>13</xdr:row>
                <xdr:rowOff>0</xdr:rowOff>
              </from>
              <to>
                <xdr:col>4</xdr:col>
                <xdr:colOff>381000</xdr:colOff>
                <xdr:row>15</xdr:row>
                <xdr:rowOff>47625</xdr:rowOff>
              </to>
            </anchor>
          </objectPr>
        </oleObject>
      </mc:Choice>
      <mc:Fallback>
        <oleObject progId="Equation.3" shapeId="10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G5" sqref="G5"/>
    </sheetView>
  </sheetViews>
  <sheetFormatPr defaultRowHeight="15" x14ac:dyDescent="0.25"/>
  <sheetData>
    <row r="1" spans="1:5" x14ac:dyDescent="0.25">
      <c r="A1" t="s">
        <v>13</v>
      </c>
      <c r="D1" t="s">
        <v>14</v>
      </c>
      <c r="E1" s="3" t="s">
        <v>15</v>
      </c>
    </row>
    <row r="2" spans="1:5" x14ac:dyDescent="0.25">
      <c r="A2" t="s">
        <v>16</v>
      </c>
      <c r="B2">
        <v>65</v>
      </c>
      <c r="C2" t="s">
        <v>17</v>
      </c>
      <c r="D2" s="4">
        <v>40.08</v>
      </c>
      <c r="E2" s="4">
        <f>B2/D2</f>
        <v>1.6217564870259482</v>
      </c>
    </row>
    <row r="3" spans="1:5" x14ac:dyDescent="0.25">
      <c r="D3" s="4"/>
      <c r="E3" s="4"/>
    </row>
    <row r="4" spans="1:5" x14ac:dyDescent="0.25">
      <c r="A4" t="s">
        <v>18</v>
      </c>
      <c r="B4">
        <v>12</v>
      </c>
      <c r="C4" t="s">
        <v>17</v>
      </c>
      <c r="D4" s="4">
        <v>24.305</v>
      </c>
      <c r="E4" s="4">
        <f>B4/D4</f>
        <v>0.49372557087019131</v>
      </c>
    </row>
    <row r="5" spans="1:5" x14ac:dyDescent="0.25">
      <c r="A5" t="s">
        <v>19</v>
      </c>
      <c r="B5">
        <v>52</v>
      </c>
      <c r="C5" t="s">
        <v>17</v>
      </c>
      <c r="D5" s="4">
        <v>22.99</v>
      </c>
      <c r="E5" s="4">
        <f>B5/D5</f>
        <v>2.2618529795563291</v>
      </c>
    </row>
    <row r="6" spans="1:5" x14ac:dyDescent="0.25">
      <c r="D6" s="4"/>
      <c r="E6" s="4"/>
    </row>
    <row r="7" spans="1:5" x14ac:dyDescent="0.25">
      <c r="A7" t="s">
        <v>20</v>
      </c>
      <c r="B7">
        <v>57</v>
      </c>
      <c r="C7" t="s">
        <v>17</v>
      </c>
      <c r="D7" s="4">
        <v>96.07</v>
      </c>
      <c r="E7" s="4">
        <f>B7/D7</f>
        <v>0.59331737274903718</v>
      </c>
    </row>
    <row r="8" spans="1:5" x14ac:dyDescent="0.25">
      <c r="A8" t="s">
        <v>21</v>
      </c>
      <c r="B8">
        <v>92</v>
      </c>
      <c r="C8" t="s">
        <v>17</v>
      </c>
      <c r="D8" s="4">
        <v>35.453000000000003</v>
      </c>
      <c r="E8" s="4">
        <f>B8/D8</f>
        <v>2.5949849095986233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A_AEM</vt:lpstr>
      <vt:lpstr>A_CEM</vt:lpstr>
      <vt:lpstr>RTF</vt:lpstr>
    </vt:vector>
  </TitlesOfParts>
  <Company>University of Twente - ICTS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Rijnaarts, T. (TNW)</dc:creator>
  <cp:lastModifiedBy>HaaseAS</cp:lastModifiedBy>
  <dcterms:created xsi:type="dcterms:W3CDTF">2014-06-04T12:05:52Z</dcterms:created>
  <dcterms:modified xsi:type="dcterms:W3CDTF">2016-06-06T10:09:28Z</dcterms:modified>
</cp:coreProperties>
</file>